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dy_GerAdm\Documents\Nueva carpeta\ARCHIV\Administrativa\TRANSPARENCIA\2025\3ER TRIM\"/>
    </mc:Choice>
  </mc:AlternateContent>
  <bookViews>
    <workbookView xWindow="0" yWindow="0" windowWidth="28800" windowHeight="12135" tabRatio="885"/>
  </bookViews>
  <sheets>
    <sheet name="COG" sheetId="6" r:id="rId1"/>
  </sheets>
  <definedNames>
    <definedName name="_xlnm._FilterDatabase" localSheetId="0" hidden="1">COG!$A$4:$A$76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6" i="6" l="1"/>
  <c r="D76" i="6"/>
  <c r="E76" i="6"/>
  <c r="F76" i="6"/>
  <c r="G76" i="6"/>
  <c r="B76" i="6"/>
  <c r="C68" i="6"/>
  <c r="D68" i="6"/>
  <c r="E68" i="6"/>
  <c r="F68" i="6"/>
  <c r="G68" i="6"/>
  <c r="C64" i="6"/>
  <c r="D64" i="6"/>
  <c r="E64" i="6"/>
  <c r="F64" i="6"/>
  <c r="G64" i="6"/>
  <c r="C56" i="6"/>
  <c r="D56" i="6"/>
  <c r="E56" i="6"/>
  <c r="F56" i="6"/>
  <c r="G56" i="6"/>
  <c r="B68" i="6"/>
  <c r="B64" i="6"/>
  <c r="B56" i="6"/>
  <c r="G75" i="6"/>
  <c r="G74" i="6"/>
  <c r="G73" i="6"/>
  <c r="G72" i="6"/>
  <c r="G71" i="6"/>
  <c r="G70" i="6"/>
  <c r="G69" i="6"/>
  <c r="G67" i="6"/>
  <c r="G66" i="6"/>
  <c r="G65" i="6"/>
  <c r="G63" i="6"/>
  <c r="G62" i="6"/>
  <c r="G61" i="6"/>
  <c r="G60" i="6"/>
  <c r="G59" i="6"/>
  <c r="G58" i="6"/>
  <c r="G57" i="6"/>
  <c r="G55" i="6"/>
  <c r="G54" i="6"/>
  <c r="G52" i="6" s="1"/>
  <c r="G53" i="6"/>
  <c r="C52" i="6"/>
  <c r="D52" i="6"/>
  <c r="E52" i="6"/>
  <c r="F52" i="6"/>
  <c r="B52" i="6"/>
  <c r="G51" i="6"/>
  <c r="G50" i="6"/>
  <c r="G49" i="6"/>
  <c r="G48" i="6"/>
  <c r="G47" i="6"/>
  <c r="G46" i="6"/>
  <c r="G45" i="6"/>
  <c r="G44" i="6"/>
  <c r="G43" i="6"/>
  <c r="C42" i="6"/>
  <c r="D42" i="6"/>
  <c r="E42" i="6"/>
  <c r="F42" i="6"/>
  <c r="G42" i="6"/>
  <c r="B42" i="6"/>
  <c r="C32" i="6"/>
  <c r="D32" i="6"/>
  <c r="E32" i="6"/>
  <c r="F32" i="6"/>
  <c r="G32" i="6"/>
  <c r="B32" i="6"/>
  <c r="G41" i="6"/>
  <c r="G40" i="6"/>
  <c r="G39" i="6"/>
  <c r="G38" i="6"/>
  <c r="G37" i="6"/>
  <c r="G36" i="6"/>
  <c r="G35" i="6"/>
  <c r="G34" i="6"/>
  <c r="G33" i="6"/>
  <c r="G24" i="6"/>
  <c r="G25" i="6"/>
  <c r="G26" i="6"/>
  <c r="G27" i="6"/>
  <c r="G28" i="6"/>
  <c r="G29" i="6"/>
  <c r="G30" i="6"/>
  <c r="G31" i="6"/>
  <c r="G23" i="6"/>
  <c r="C22" i="6"/>
  <c r="D22" i="6"/>
  <c r="E22" i="6"/>
  <c r="F22" i="6"/>
  <c r="G22" i="6"/>
  <c r="B22" i="6"/>
  <c r="G14" i="6"/>
  <c r="G15" i="6"/>
  <c r="G16" i="6"/>
  <c r="G17" i="6"/>
  <c r="G18" i="6"/>
  <c r="G19" i="6"/>
  <c r="G20" i="6"/>
  <c r="G21" i="6"/>
  <c r="G13" i="6"/>
  <c r="G12" i="6"/>
  <c r="C12" i="6"/>
  <c r="D12" i="6"/>
  <c r="E12" i="6"/>
  <c r="F12" i="6"/>
  <c r="B12" i="6"/>
  <c r="C4" i="6"/>
  <c r="D4" i="6"/>
  <c r="E4" i="6"/>
  <c r="F4" i="6"/>
  <c r="G4" i="6"/>
  <c r="B4" i="6"/>
  <c r="G6" i="6"/>
  <c r="G7" i="6"/>
  <c r="G8" i="6"/>
  <c r="G9" i="6"/>
  <c r="G10" i="6"/>
  <c r="G11" i="6"/>
  <c r="G5" i="6"/>
</calcChain>
</file>

<file path=xl/sharedStrings.xml><?xml version="1.0" encoding="utf-8"?>
<sst xmlns="http://schemas.openxmlformats.org/spreadsheetml/2006/main" count="83" uniqueCount="83">
  <si>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</si>
  <si>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</si>
  <si>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</si>
  <si>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</si>
  <si>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</si>
  <si>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</si>
  <si>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</si>
  <si>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</si>
  <si>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</si>
  <si>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Pensiones y Jubilaciones</t>
  </si>
  <si>
    <t>Participaciones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</si>
  <si>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</si>
  <si>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</si>
  <si>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</si>
  <si>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</si>
  <si>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</si>
  <si>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</si>
  <si>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</si>
  <si>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</si>
  <si>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</si>
  <si>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</si>
  <si>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</si>
  <si>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</si>
  <si>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</si>
  <si>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</si>
  <si>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</si>
  <si>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</si>
  <si>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</si>
  <si>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</si>
  <si>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</si>
  <si>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</si>
  <si>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</si>
  <si>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</si>
  <si>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</si>
  <si>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</si>
  <si>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</si>
  <si>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</si>
  <si>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</si>
  <si>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</si>
  <si>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</si>
  <si>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</si>
  <si>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</si>
  <si>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</si>
  <si>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</si>
  <si>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</si>
  <si>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</si>
  <si>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</si>
  <si>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</si>
  <si>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</si>
  <si>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</si>
  <si>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</si>
  <si>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</si>
  <si>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</si>
  <si>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</si>
  <si>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</si>
  <si>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</si>
  <si>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</si>
  <si>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</si>
  <si>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</si>
  <si>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</si>
  <si>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</si>
  <si>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</si>
  <si>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</si>
  <si>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</si>
  <si>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</si>
  <si>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</si>
  <si>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</si>
  <si>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</si>
  <si>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</si>
  <si>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</si>
  <si>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</si>
  <si>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</si>
  <si>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</si>
  <si>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</si>
  <si>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</si>
  <si>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</si>
  <si>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</si>
  <si>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</si>
  <si>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</si>
  <si>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</si>
  <si>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</si>
  <si>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“Bajo protesta de decir verdad declaramos que los Estados Financieros y sus notas, son razonablemente correctos y son responsabilidad del emisor”</t>
  </si>
  <si>
    <t>Junta Municipal de Agua Potable y Alcantarillado de Acámbaro, Gto.
Estado Analítico del Ejercicio del Presupuesto de Egresos
Clasificación por Objeto del Gasto (Capítulo y Concepto)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</si>
</sst>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4">
    <xf numFmtId="0" fontId="0" fillId="0" borderId="0"/>
    <xf numFmtId="164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Protection="1">
      <protection locked="0"/>
    </xf>
    <xf numFmtId="4" fontId="7" fillId="2" borderId="2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Continuous" vertical="center" wrapText="1"/>
      <protection locked="0"/>
    </xf>
    <xf numFmtId="0" fontId="7" fillId="2" borderId="4" xfId="9" applyFont="1" applyFill="1" applyBorder="1" applyAlignment="1" applyProtection="1">
      <alignment horizontal="centerContinuous" vertical="center" wrapText="1"/>
      <protection locked="0"/>
    </xf>
    <xf numFmtId="0" fontId="7" fillId="2" borderId="5" xfId="9" applyFont="1" applyFill="1" applyBorder="1" applyAlignment="1" applyProtection="1">
      <alignment horizontal="centerContinuous" vertical="center" wrapText="1"/>
      <protection locked="0"/>
    </xf>
    <xf numFmtId="0" fontId="7" fillId="0" borderId="1" xfId="0" applyFont="1" applyBorder="1" applyAlignment="1">
      <alignment horizontal="left"/>
    </xf>
    <xf numFmtId="3" fontId="7" fillId="0" borderId="6" xfId="0" applyNumberFormat="1" applyFont="1" applyBorder="1" applyProtection="1">
      <protection locked="0"/>
    </xf>
    <xf numFmtId="3" fontId="3" fillId="0" borderId="7" xfId="0" applyNumberFormat="1" applyFont="1" applyBorder="1" applyProtection="1">
      <protection locked="0"/>
    </xf>
    <xf numFmtId="3" fontId="7" fillId="0" borderId="7" xfId="0" applyNumberFormat="1" applyFont="1" applyBorder="1" applyProtection="1">
      <protection locked="0"/>
    </xf>
    <xf numFmtId="0" fontId="0" fillId="0" borderId="0" xfId="0" applyProtection="1">
      <protection locked="0"/>
    </xf>
    <xf numFmtId="3" fontId="3" fillId="0" borderId="8" xfId="0" applyNumberFormat="1" applyFont="1" applyBorder="1" applyProtection="1">
      <protection locked="0"/>
    </xf>
    <xf numFmtId="3" fontId="7" fillId="0" borderId="8" xfId="0" applyNumberFormat="1" applyFont="1" applyBorder="1" applyProtection="1">
      <protection locked="0"/>
    </xf>
    <xf numFmtId="0" fontId="3" fillId="0" borderId="0" xfId="8" applyFont="1" applyAlignment="1" applyProtection="1">
      <alignment vertical="top"/>
      <protection locked="0"/>
    </xf>
    <xf numFmtId="0" fontId="7" fillId="2" borderId="6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indent="2"/>
    </xf>
    <xf numFmtId="0" fontId="3" fillId="0" borderId="9" xfId="0" applyFont="1" applyBorder="1" applyAlignment="1">
      <alignment horizontal="left" indent="2"/>
    </xf>
    <xf numFmtId="0" fontId="7" fillId="0" borderId="9" xfId="0" applyFont="1" applyBorder="1" applyAlignment="1" applyProtection="1">
      <alignment horizontal="left" indent="2"/>
      <protection locked="0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</cellXfs>
  <cellStyles count="24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3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80</xdr:row>
      <xdr:rowOff>66675</xdr:rowOff>
    </xdr:from>
    <xdr:to>
      <xdr:col>1</xdr:col>
      <xdr:colOff>447675</xdr:colOff>
      <xdr:row>89</xdr:row>
      <xdr:rowOff>57149</xdr:rowOff>
    </xdr:to>
    <xdr:sp macro="" textlink="">
      <xdr:nvSpPr>
        <xdr:cNvPr id="2" name="CuadroTexto 1"/>
        <xdr:cNvSpPr txBox="1"/>
      </xdr:nvSpPr>
      <xdr:spPr>
        <a:xfrm>
          <a:off x="742950" y="4648200"/>
          <a:ext cx="2190750" cy="127634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/>
            <a:t>REVISO</a:t>
          </a:r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endParaRPr lang="es-MX" sz="900"/>
        </a:p>
        <a:p>
          <a:pPr algn="ctr"/>
          <a:r>
            <a:rPr lang="es-MX" sz="900"/>
            <a:t>C.P. JOSE ANTONIO ROSALES</a:t>
          </a:r>
          <a:r>
            <a:rPr lang="es-MX" sz="900" baseline="0"/>
            <a:t> URBIOLA</a:t>
          </a:r>
        </a:p>
        <a:p>
          <a:pPr algn="ctr"/>
          <a:r>
            <a:rPr lang="es-MX" sz="900" baseline="0"/>
            <a:t>GERENTE ADMINISTRATIVO</a:t>
          </a:r>
        </a:p>
        <a:p>
          <a:pPr algn="ctr"/>
          <a:r>
            <a:rPr lang="es-MX" sz="900" baseline="0"/>
            <a:t>DE LA JUMAPAA</a:t>
          </a:r>
          <a:endParaRPr lang="es-MX" sz="900"/>
        </a:p>
      </xdr:txBody>
    </xdr:sp>
    <xdr:clientData/>
  </xdr:twoCellAnchor>
  <xdr:twoCellAnchor>
    <xdr:from>
      <xdr:col>3</xdr:col>
      <xdr:colOff>390525</xdr:colOff>
      <xdr:row>80</xdr:row>
      <xdr:rowOff>114300</xdr:rowOff>
    </xdr:from>
    <xdr:to>
      <xdr:col>6</xdr:col>
      <xdr:colOff>523875</xdr:colOff>
      <xdr:row>89</xdr:row>
      <xdr:rowOff>35584</xdr:rowOff>
    </xdr:to>
    <xdr:sp macro="" textlink="">
      <xdr:nvSpPr>
        <xdr:cNvPr id="3" name="CuadroTexto 2"/>
        <xdr:cNvSpPr txBox="1"/>
      </xdr:nvSpPr>
      <xdr:spPr>
        <a:xfrm>
          <a:off x="4648200" y="4695825"/>
          <a:ext cx="2628900" cy="12071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AUTORIZO</a:t>
          </a: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s-MX" sz="900">
            <a:effectLst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</a:t>
          </a:r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ESTHER ALEJANDRA SANCHEZ AMEZCUA</a:t>
          </a:r>
          <a:endParaRPr lang="es-MX" sz="9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PRESIDENTE DEL CONSEJO DIRECTIVO</a:t>
          </a:r>
          <a:endParaRPr lang="es-MX" sz="90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s-MX" sz="9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DE LA JUMAPAA</a:t>
          </a:r>
          <a:endParaRPr lang="es-MX" sz="900">
            <a:effectLst/>
          </a:endParaRPr>
        </a:p>
        <a:p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58" style="1" customWidth="1"/>
    <col min="2" max="2" width="15.83203125" style="1" customWidth="1"/>
    <col min="3" max="3" width="17.1640625" style="1" customWidth="1"/>
    <col min="4" max="4" width="16" style="1" customWidth="1"/>
    <col min="5" max="6" width="15.6640625" style="1" customWidth="1"/>
    <col min="7" max="7" width="14.83203125" style="1" customWidth="1"/>
    <col min="8" max="16384" width="12" style="1"/>
  </cols>
  <sheetData>
    <row r="1" spans="1:7" ht="54.95" customHeight="1" x14ac:dyDescent="0.2">
      <c r="A1" s="21" t="s">
        <v>82</v>
      </c>
      <c r="B1" s="22"/>
      <c r="C1" s="22"/>
      <c r="D1" s="22"/>
      <c r="E1" s="22"/>
      <c r="F1" s="22"/>
      <c r="G1" s="23"/>
    </row>
    <row r="2" spans="1:7" x14ac:dyDescent="0.2">
      <c r="A2" s="14"/>
      <c r="B2" s="3" t="s">
        <v>0</v>
      </c>
      <c r="C2" s="4"/>
      <c r="D2" s="4"/>
      <c r="E2" s="4"/>
      <c r="F2" s="5"/>
      <c r="G2" s="19" t="s">
        <v>1</v>
      </c>
    </row>
    <row r="3" spans="1:7" ht="24.95" customHeight="1" x14ac:dyDescent="0.2">
      <c r="A3" s="15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0"/>
    </row>
    <row r="4" spans="1:7" x14ac:dyDescent="0.2">
      <c r="A4" s="6" t="s">
        <v>11</v>
      </c>
      <c r="B4" s="7">
        <f>SUM(B5:B11)</f>
        <v>37415930.050000004</v>
      </c>
      <c r="C4" s="7">
        <f t="shared" ref="C4:G4" si="0">SUM(C5:C11)</f>
        <v>900000</v>
      </c>
      <c r="D4" s="7">
        <f t="shared" si="0"/>
        <v>38315930.050000004</v>
      </c>
      <c r="E4" s="7">
        <f t="shared" si="0"/>
        <v>24913104.830000002</v>
      </c>
      <c r="F4" s="7">
        <f t="shared" si="0"/>
        <v>24913104.830000002</v>
      </c>
      <c r="G4" s="7">
        <f t="shared" si="0"/>
        <v>13402825.220000001</v>
      </c>
    </row>
    <row r="5" spans="1:7" x14ac:dyDescent="0.2">
      <c r="A5" s="16" t="s">
        <v>12</v>
      </c>
      <c r="B5" s="11">
        <v>21088074.440000001</v>
      </c>
      <c r="C5" s="11">
        <v>0</v>
      </c>
      <c r="D5" s="11">
        <v>21088074.440000001</v>
      </c>
      <c r="E5" s="11">
        <v>14836246.470000001</v>
      </c>
      <c r="F5" s="11">
        <v>14836246.470000001</v>
      </c>
      <c r="G5" s="11">
        <f>+D5-E5</f>
        <v>6251827.9700000007</v>
      </c>
    </row>
    <row r="6" spans="1:7" x14ac:dyDescent="0.2">
      <c r="A6" s="16" t="s">
        <v>13</v>
      </c>
      <c r="B6" s="11">
        <v>2069142.62</v>
      </c>
      <c r="C6" s="11">
        <v>0</v>
      </c>
      <c r="D6" s="11">
        <v>2069142.62</v>
      </c>
      <c r="E6" s="11">
        <v>1379700.93</v>
      </c>
      <c r="F6" s="11">
        <v>1379700.93</v>
      </c>
      <c r="G6" s="11">
        <f t="shared" ref="G6:G11" si="1">+D6-E6</f>
        <v>689441.69000000018</v>
      </c>
    </row>
    <row r="7" spans="1:7" x14ac:dyDescent="0.2">
      <c r="A7" s="16" t="s">
        <v>14</v>
      </c>
      <c r="B7" s="11">
        <v>3777391.11</v>
      </c>
      <c r="C7" s="11">
        <v>0</v>
      </c>
      <c r="D7" s="11">
        <v>3777391.11</v>
      </c>
      <c r="E7" s="11">
        <v>721862.63</v>
      </c>
      <c r="F7" s="11">
        <v>721862.63</v>
      </c>
      <c r="G7" s="11">
        <f t="shared" si="1"/>
        <v>3055528.48</v>
      </c>
    </row>
    <row r="8" spans="1:7" x14ac:dyDescent="0.2">
      <c r="A8" s="16" t="s">
        <v>15</v>
      </c>
      <c r="B8" s="11">
        <v>5932914</v>
      </c>
      <c r="C8" s="11">
        <v>0</v>
      </c>
      <c r="D8" s="11">
        <v>5932914</v>
      </c>
      <c r="E8" s="11">
        <v>4124300.57</v>
      </c>
      <c r="F8" s="11">
        <v>4124300.57</v>
      </c>
      <c r="G8" s="11">
        <f t="shared" si="1"/>
        <v>1808613.4300000002</v>
      </c>
    </row>
    <row r="9" spans="1:7" x14ac:dyDescent="0.2">
      <c r="A9" s="16" t="s">
        <v>16</v>
      </c>
      <c r="B9" s="11">
        <v>3942000</v>
      </c>
      <c r="C9" s="11">
        <v>900000</v>
      </c>
      <c r="D9" s="11">
        <v>4842000</v>
      </c>
      <c r="E9" s="11">
        <v>3564842</v>
      </c>
      <c r="F9" s="11">
        <v>3564842</v>
      </c>
      <c r="G9" s="11">
        <f t="shared" si="1"/>
        <v>1277158</v>
      </c>
    </row>
    <row r="10" spans="1:7" x14ac:dyDescent="0.2">
      <c r="A10" s="16" t="s">
        <v>17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f t="shared" si="1"/>
        <v>0</v>
      </c>
    </row>
    <row r="11" spans="1:7" x14ac:dyDescent="0.2">
      <c r="A11" s="16" t="s">
        <v>18</v>
      </c>
      <c r="B11" s="11">
        <v>606407.88</v>
      </c>
      <c r="C11" s="11">
        <v>0</v>
      </c>
      <c r="D11" s="11">
        <v>606407.88</v>
      </c>
      <c r="E11" s="11">
        <v>286152.23</v>
      </c>
      <c r="F11" s="11">
        <v>286152.23</v>
      </c>
      <c r="G11" s="11">
        <f t="shared" si="1"/>
        <v>320255.65000000002</v>
      </c>
    </row>
    <row r="12" spans="1:7" x14ac:dyDescent="0.2">
      <c r="A12" s="6" t="s">
        <v>19</v>
      </c>
      <c r="B12" s="12">
        <f>SUM(B13:B21)</f>
        <v>8169087.2499999991</v>
      </c>
      <c r="C12" s="12">
        <f t="shared" ref="C12:F12" si="2">SUM(C13:C21)</f>
        <v>2479008.11</v>
      </c>
      <c r="D12" s="12">
        <f t="shared" si="2"/>
        <v>10648095.359999999</v>
      </c>
      <c r="E12" s="12">
        <f t="shared" si="2"/>
        <v>7645593.2300000004</v>
      </c>
      <c r="F12" s="12">
        <f t="shared" si="2"/>
        <v>7509781.080000001</v>
      </c>
      <c r="G12" s="12">
        <f>SUM(G13:G21)</f>
        <v>3002502.13</v>
      </c>
    </row>
    <row r="13" spans="1:7" x14ac:dyDescent="0.2">
      <c r="A13" s="16" t="s">
        <v>20</v>
      </c>
      <c r="B13" s="11">
        <v>662718.01</v>
      </c>
      <c r="C13" s="11">
        <v>-100000</v>
      </c>
      <c r="D13" s="11">
        <v>562718.01</v>
      </c>
      <c r="E13" s="11">
        <v>222104.8</v>
      </c>
      <c r="F13" s="11">
        <v>209870.33</v>
      </c>
      <c r="G13" s="11">
        <f>+D13-E13</f>
        <v>340613.21</v>
      </c>
    </row>
    <row r="14" spans="1:7" x14ac:dyDescent="0.2">
      <c r="A14" s="16" t="s">
        <v>21</v>
      </c>
      <c r="B14" s="11">
        <v>116378.01</v>
      </c>
      <c r="C14" s="11">
        <v>0</v>
      </c>
      <c r="D14" s="11">
        <v>116378.01</v>
      </c>
      <c r="E14" s="11">
        <v>19386.669999999998</v>
      </c>
      <c r="F14" s="11">
        <v>15940.01</v>
      </c>
      <c r="G14" s="11">
        <f t="shared" ref="G14:G21" si="3">+D14-E14</f>
        <v>96991.34</v>
      </c>
    </row>
    <row r="15" spans="1:7" x14ac:dyDescent="0.2">
      <c r="A15" s="16" t="s">
        <v>22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f t="shared" si="3"/>
        <v>0</v>
      </c>
    </row>
    <row r="16" spans="1:7" x14ac:dyDescent="0.2">
      <c r="A16" s="16" t="s">
        <v>23</v>
      </c>
      <c r="B16" s="11">
        <v>1543115.48</v>
      </c>
      <c r="C16" s="11">
        <v>1975156</v>
      </c>
      <c r="D16" s="11">
        <v>3518271.48</v>
      </c>
      <c r="E16" s="11">
        <v>2823654.21</v>
      </c>
      <c r="F16" s="11">
        <v>2799343.83</v>
      </c>
      <c r="G16" s="11">
        <f t="shared" si="3"/>
        <v>694617.27</v>
      </c>
    </row>
    <row r="17" spans="1:7" x14ac:dyDescent="0.2">
      <c r="A17" s="16" t="s">
        <v>24</v>
      </c>
      <c r="B17" s="11">
        <v>2225483.2599999998</v>
      </c>
      <c r="C17" s="11">
        <v>820000</v>
      </c>
      <c r="D17" s="11">
        <v>3045483.26</v>
      </c>
      <c r="E17" s="11">
        <v>2216640.56</v>
      </c>
      <c r="F17" s="11">
        <v>2213629.9700000002</v>
      </c>
      <c r="G17" s="11">
        <f t="shared" si="3"/>
        <v>828842.69999999972</v>
      </c>
    </row>
    <row r="18" spans="1:7" x14ac:dyDescent="0.2">
      <c r="A18" s="16" t="s">
        <v>25</v>
      </c>
      <c r="B18" s="11">
        <v>2000000</v>
      </c>
      <c r="C18" s="11">
        <v>0</v>
      </c>
      <c r="D18" s="11">
        <v>2000000</v>
      </c>
      <c r="E18" s="11">
        <v>1466065.36</v>
      </c>
      <c r="F18" s="11">
        <v>1422026.14</v>
      </c>
      <c r="G18" s="11">
        <f t="shared" si="3"/>
        <v>533934.6399999999</v>
      </c>
    </row>
    <row r="19" spans="1:7" x14ac:dyDescent="0.2">
      <c r="A19" s="16" t="s">
        <v>26</v>
      </c>
      <c r="B19" s="11">
        <v>538750.77</v>
      </c>
      <c r="C19" s="11">
        <v>-76500</v>
      </c>
      <c r="D19" s="11">
        <v>462250.77</v>
      </c>
      <c r="E19" s="11">
        <v>379236.15</v>
      </c>
      <c r="F19" s="11">
        <v>379236.15</v>
      </c>
      <c r="G19" s="11">
        <f t="shared" si="3"/>
        <v>83014.62</v>
      </c>
    </row>
    <row r="20" spans="1:7" x14ac:dyDescent="0.2">
      <c r="A20" s="16" t="s">
        <v>27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  <c r="G20" s="11">
        <f t="shared" si="3"/>
        <v>0</v>
      </c>
    </row>
    <row r="21" spans="1:7" x14ac:dyDescent="0.2">
      <c r="A21" s="16" t="s">
        <v>28</v>
      </c>
      <c r="B21" s="11">
        <v>1082641.72</v>
      </c>
      <c r="C21" s="11">
        <v>-139647.89000000001</v>
      </c>
      <c r="D21" s="11">
        <v>942993.83</v>
      </c>
      <c r="E21" s="11">
        <v>518505.48</v>
      </c>
      <c r="F21" s="11">
        <v>469734.65</v>
      </c>
      <c r="G21" s="11">
        <f t="shared" si="3"/>
        <v>424488.35</v>
      </c>
    </row>
    <row r="22" spans="1:7" x14ac:dyDescent="0.2">
      <c r="A22" s="6" t="s">
        <v>29</v>
      </c>
      <c r="B22" s="12">
        <f>SUM(B23:B31)</f>
        <v>17564296.91</v>
      </c>
      <c r="C22" s="12">
        <f t="shared" ref="C22:G22" si="4">SUM(C23:C31)</f>
        <v>7020031.04</v>
      </c>
      <c r="D22" s="12">
        <f t="shared" si="4"/>
        <v>24584327.949999999</v>
      </c>
      <c r="E22" s="12">
        <f t="shared" si="4"/>
        <v>16060957.08</v>
      </c>
      <c r="F22" s="12">
        <f t="shared" si="4"/>
        <v>16005304.760000002</v>
      </c>
      <c r="G22" s="12">
        <f t="shared" si="4"/>
        <v>8523370.8699999992</v>
      </c>
    </row>
    <row r="23" spans="1:7" x14ac:dyDescent="0.2">
      <c r="A23" s="16" t="s">
        <v>30</v>
      </c>
      <c r="B23" s="11">
        <v>7346063.3799999999</v>
      </c>
      <c r="C23" s="11">
        <v>4915426.84</v>
      </c>
      <c r="D23" s="11">
        <v>12261490.219999999</v>
      </c>
      <c r="E23" s="11">
        <v>9208986.2699999996</v>
      </c>
      <c r="F23" s="11">
        <v>9201819.5</v>
      </c>
      <c r="G23" s="11">
        <f>+D23-E23</f>
        <v>3052503.9499999993</v>
      </c>
    </row>
    <row r="24" spans="1:7" x14ac:dyDescent="0.2">
      <c r="A24" s="16" t="s">
        <v>31</v>
      </c>
      <c r="B24" s="11">
        <v>351685.45</v>
      </c>
      <c r="C24" s="11">
        <v>1000330</v>
      </c>
      <c r="D24" s="11">
        <v>1352015.45</v>
      </c>
      <c r="E24" s="11">
        <v>1297856.1399999999</v>
      </c>
      <c r="F24" s="11">
        <v>1297856.1399999999</v>
      </c>
      <c r="G24" s="11">
        <f t="shared" ref="G24:G75" si="5">+D24-E24</f>
        <v>54159.310000000056</v>
      </c>
    </row>
    <row r="25" spans="1:7" x14ac:dyDescent="0.2">
      <c r="A25" s="16" t="s">
        <v>32</v>
      </c>
      <c r="B25" s="11">
        <v>2269205.7000000002</v>
      </c>
      <c r="C25" s="11">
        <v>527990.19999999995</v>
      </c>
      <c r="D25" s="11">
        <v>2797195.9000000004</v>
      </c>
      <c r="E25" s="11">
        <v>914102.56</v>
      </c>
      <c r="F25" s="11">
        <v>879627.21</v>
      </c>
      <c r="G25" s="11">
        <f t="shared" si="5"/>
        <v>1883093.3400000003</v>
      </c>
    </row>
    <row r="26" spans="1:7" x14ac:dyDescent="0.2">
      <c r="A26" s="16" t="s">
        <v>33</v>
      </c>
      <c r="B26" s="11">
        <v>629113.69999999995</v>
      </c>
      <c r="C26" s="11">
        <v>288500</v>
      </c>
      <c r="D26" s="11">
        <v>917613.7</v>
      </c>
      <c r="E26" s="11">
        <v>353372.74</v>
      </c>
      <c r="F26" s="11">
        <v>353372.74</v>
      </c>
      <c r="G26" s="11">
        <f t="shared" si="5"/>
        <v>564240.96</v>
      </c>
    </row>
    <row r="27" spans="1:7" x14ac:dyDescent="0.2">
      <c r="A27" s="16" t="s">
        <v>34</v>
      </c>
      <c r="B27" s="11">
        <v>513693.56</v>
      </c>
      <c r="C27" s="11">
        <v>452784</v>
      </c>
      <c r="D27" s="11">
        <v>966477.56</v>
      </c>
      <c r="E27" s="11">
        <v>696709.48</v>
      </c>
      <c r="F27" s="11">
        <v>690229.48</v>
      </c>
      <c r="G27" s="11">
        <f t="shared" si="5"/>
        <v>269768.08000000007</v>
      </c>
    </row>
    <row r="28" spans="1:7" x14ac:dyDescent="0.2">
      <c r="A28" s="16" t="s">
        <v>35</v>
      </c>
      <c r="B28" s="11">
        <v>111818.18</v>
      </c>
      <c r="C28" s="11">
        <v>20000</v>
      </c>
      <c r="D28" s="11">
        <v>131818.18</v>
      </c>
      <c r="E28" s="11">
        <v>38500</v>
      </c>
      <c r="F28" s="11">
        <v>34500</v>
      </c>
      <c r="G28" s="11">
        <f t="shared" si="5"/>
        <v>93318.18</v>
      </c>
    </row>
    <row r="29" spans="1:7" x14ac:dyDescent="0.2">
      <c r="A29" s="16" t="s">
        <v>36</v>
      </c>
      <c r="B29" s="11">
        <v>443713.44</v>
      </c>
      <c r="C29" s="11">
        <v>-125000</v>
      </c>
      <c r="D29" s="11">
        <v>318713.44</v>
      </c>
      <c r="E29" s="11">
        <v>19796.689999999999</v>
      </c>
      <c r="F29" s="11">
        <v>17734.490000000002</v>
      </c>
      <c r="G29" s="11">
        <f t="shared" si="5"/>
        <v>298916.75</v>
      </c>
    </row>
    <row r="30" spans="1:7" x14ac:dyDescent="0.2">
      <c r="A30" s="16" t="s">
        <v>37</v>
      </c>
      <c r="B30" s="11">
        <v>346357.2</v>
      </c>
      <c r="C30" s="11">
        <v>0</v>
      </c>
      <c r="D30" s="11">
        <v>346357.2</v>
      </c>
      <c r="E30" s="11">
        <v>56127.199999999997</v>
      </c>
      <c r="F30" s="11">
        <v>54659.199999999997</v>
      </c>
      <c r="G30" s="11">
        <f t="shared" si="5"/>
        <v>290230</v>
      </c>
    </row>
    <row r="31" spans="1:7" x14ac:dyDescent="0.2">
      <c r="A31" s="16" t="s">
        <v>38</v>
      </c>
      <c r="B31" s="11">
        <v>5552646.2999999998</v>
      </c>
      <c r="C31" s="11">
        <v>-60000</v>
      </c>
      <c r="D31" s="11">
        <v>5492646.2999999998</v>
      </c>
      <c r="E31" s="11">
        <v>3475506</v>
      </c>
      <c r="F31" s="11">
        <v>3475506</v>
      </c>
      <c r="G31" s="11">
        <f t="shared" si="5"/>
        <v>2017140.2999999998</v>
      </c>
    </row>
    <row r="32" spans="1:7" x14ac:dyDescent="0.2">
      <c r="A32" s="6" t="s">
        <v>39</v>
      </c>
      <c r="B32" s="12">
        <f>SUM(B33:B41)</f>
        <v>0</v>
      </c>
      <c r="C32" s="12">
        <f t="shared" ref="C32:G32" si="6">SUM(C33:C41)</f>
        <v>0</v>
      </c>
      <c r="D32" s="12">
        <f t="shared" si="6"/>
        <v>0</v>
      </c>
      <c r="E32" s="12">
        <f t="shared" si="6"/>
        <v>0</v>
      </c>
      <c r="F32" s="12">
        <f t="shared" si="6"/>
        <v>0</v>
      </c>
      <c r="G32" s="12">
        <f t="shared" si="6"/>
        <v>0</v>
      </c>
    </row>
    <row r="33" spans="1:7" x14ac:dyDescent="0.2">
      <c r="A33" s="16" t="s">
        <v>40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f t="shared" si="5"/>
        <v>0</v>
      </c>
    </row>
    <row r="34" spans="1:7" x14ac:dyDescent="0.2">
      <c r="A34" s="16" t="s">
        <v>41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f t="shared" si="5"/>
        <v>0</v>
      </c>
    </row>
    <row r="35" spans="1:7" x14ac:dyDescent="0.2">
      <c r="A35" s="16" t="s">
        <v>42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f t="shared" si="5"/>
        <v>0</v>
      </c>
    </row>
    <row r="36" spans="1:7" x14ac:dyDescent="0.2">
      <c r="A36" s="16" t="s">
        <v>43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f t="shared" si="5"/>
        <v>0</v>
      </c>
    </row>
    <row r="37" spans="1:7" x14ac:dyDescent="0.2">
      <c r="A37" s="16" t="s">
        <v>9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  <c r="G37" s="11">
        <f t="shared" si="5"/>
        <v>0</v>
      </c>
    </row>
    <row r="38" spans="1:7" x14ac:dyDescent="0.2">
      <c r="A38" s="16" t="s">
        <v>44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f t="shared" si="5"/>
        <v>0</v>
      </c>
    </row>
    <row r="39" spans="1:7" x14ac:dyDescent="0.2">
      <c r="A39" s="16" t="s">
        <v>45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f t="shared" si="5"/>
        <v>0</v>
      </c>
    </row>
    <row r="40" spans="1:7" x14ac:dyDescent="0.2">
      <c r="A40" s="16" t="s">
        <v>46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f t="shared" si="5"/>
        <v>0</v>
      </c>
    </row>
    <row r="41" spans="1:7" x14ac:dyDescent="0.2">
      <c r="A41" s="16" t="s">
        <v>47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f t="shared" si="5"/>
        <v>0</v>
      </c>
    </row>
    <row r="42" spans="1:7" x14ac:dyDescent="0.2">
      <c r="A42" s="6" t="s">
        <v>48</v>
      </c>
      <c r="B42" s="12">
        <f>SUM(B43:B51)</f>
        <v>870878.79</v>
      </c>
      <c r="C42" s="12">
        <f t="shared" ref="C42:G42" si="7">SUM(C43:C51)</f>
        <v>-323730.2</v>
      </c>
      <c r="D42" s="12">
        <f t="shared" si="7"/>
        <v>547148.59</v>
      </c>
      <c r="E42" s="12">
        <f t="shared" si="7"/>
        <v>289081.64999999997</v>
      </c>
      <c r="F42" s="12">
        <f t="shared" si="7"/>
        <v>289081.64999999997</v>
      </c>
      <c r="G42" s="12">
        <f t="shared" si="7"/>
        <v>258066.93999999997</v>
      </c>
    </row>
    <row r="43" spans="1:7" x14ac:dyDescent="0.2">
      <c r="A43" s="16" t="s">
        <v>49</v>
      </c>
      <c r="B43" s="11">
        <v>217718.19</v>
      </c>
      <c r="C43" s="11">
        <v>-126000</v>
      </c>
      <c r="D43" s="11">
        <v>91718.19</v>
      </c>
      <c r="E43" s="11">
        <v>32756.91</v>
      </c>
      <c r="F43" s="11">
        <v>32756.91</v>
      </c>
      <c r="G43" s="11">
        <f t="shared" si="5"/>
        <v>58961.279999999999</v>
      </c>
    </row>
    <row r="44" spans="1:7" x14ac:dyDescent="0.2">
      <c r="A44" s="16" t="s">
        <v>50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f t="shared" si="5"/>
        <v>0</v>
      </c>
    </row>
    <row r="45" spans="1:7" x14ac:dyDescent="0.2">
      <c r="A45" s="16" t="s">
        <v>51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f t="shared" si="5"/>
        <v>0</v>
      </c>
    </row>
    <row r="46" spans="1:7" x14ac:dyDescent="0.2">
      <c r="A46" s="16" t="s">
        <v>52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f t="shared" si="5"/>
        <v>0</v>
      </c>
    </row>
    <row r="47" spans="1:7" x14ac:dyDescent="0.2">
      <c r="A47" s="16" t="s">
        <v>53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f t="shared" si="5"/>
        <v>0</v>
      </c>
    </row>
    <row r="48" spans="1:7" x14ac:dyDescent="0.2">
      <c r="A48" s="16" t="s">
        <v>54</v>
      </c>
      <c r="B48" s="11">
        <v>653160.6</v>
      </c>
      <c r="C48" s="11">
        <v>-197730.2</v>
      </c>
      <c r="D48" s="11">
        <v>455430.39999999997</v>
      </c>
      <c r="E48" s="11">
        <v>256324.74</v>
      </c>
      <c r="F48" s="11">
        <v>256324.74</v>
      </c>
      <c r="G48" s="11">
        <f t="shared" si="5"/>
        <v>199105.65999999997</v>
      </c>
    </row>
    <row r="49" spans="1:7" x14ac:dyDescent="0.2">
      <c r="A49" s="16" t="s">
        <v>55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f t="shared" si="5"/>
        <v>0</v>
      </c>
    </row>
    <row r="50" spans="1:7" x14ac:dyDescent="0.2">
      <c r="A50" s="16" t="s">
        <v>56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f t="shared" si="5"/>
        <v>0</v>
      </c>
    </row>
    <row r="51" spans="1:7" x14ac:dyDescent="0.2">
      <c r="A51" s="16" t="s">
        <v>57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f t="shared" si="5"/>
        <v>0</v>
      </c>
    </row>
    <row r="52" spans="1:7" x14ac:dyDescent="0.2">
      <c r="A52" s="6" t="s">
        <v>58</v>
      </c>
      <c r="B52" s="12">
        <f>SUM(B53:B55)</f>
        <v>0</v>
      </c>
      <c r="C52" s="12">
        <f t="shared" ref="C52:G52" si="8">SUM(C53:C55)</f>
        <v>5091313.58</v>
      </c>
      <c r="D52" s="12">
        <f t="shared" si="8"/>
        <v>5091313.58</v>
      </c>
      <c r="E52" s="12">
        <f t="shared" si="8"/>
        <v>202605.8</v>
      </c>
      <c r="F52" s="12">
        <f t="shared" si="8"/>
        <v>202605.8</v>
      </c>
      <c r="G52" s="12">
        <f t="shared" si="8"/>
        <v>4888707.78</v>
      </c>
    </row>
    <row r="53" spans="1:7" x14ac:dyDescent="0.2">
      <c r="A53" s="16" t="s">
        <v>59</v>
      </c>
      <c r="B53" s="11">
        <v>0</v>
      </c>
      <c r="C53" s="11">
        <v>1409117.71</v>
      </c>
      <c r="D53" s="11">
        <v>1409117.71</v>
      </c>
      <c r="E53" s="11">
        <v>202605.8</v>
      </c>
      <c r="F53" s="11">
        <v>202605.8</v>
      </c>
      <c r="G53" s="11">
        <f t="shared" si="5"/>
        <v>1206511.9099999999</v>
      </c>
    </row>
    <row r="54" spans="1:7" x14ac:dyDescent="0.2">
      <c r="A54" s="16" t="s">
        <v>60</v>
      </c>
      <c r="B54" s="11">
        <v>0</v>
      </c>
      <c r="C54" s="11">
        <v>3682195.87</v>
      </c>
      <c r="D54" s="11">
        <v>3682195.87</v>
      </c>
      <c r="E54" s="11">
        <v>0</v>
      </c>
      <c r="F54" s="11">
        <v>0</v>
      </c>
      <c r="G54" s="11">
        <f t="shared" si="5"/>
        <v>3682195.87</v>
      </c>
    </row>
    <row r="55" spans="1:7" x14ac:dyDescent="0.2">
      <c r="A55" s="16" t="s">
        <v>61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  <c r="G55" s="11">
        <f t="shared" si="5"/>
        <v>0</v>
      </c>
    </row>
    <row r="56" spans="1:7" x14ac:dyDescent="0.2">
      <c r="A56" s="6" t="s">
        <v>62</v>
      </c>
      <c r="B56" s="12">
        <f>SUM(B57:B63)</f>
        <v>0</v>
      </c>
      <c r="C56" s="12">
        <f t="shared" ref="C56:G56" si="9">SUM(C57:C63)</f>
        <v>0</v>
      </c>
      <c r="D56" s="12">
        <f t="shared" si="9"/>
        <v>0</v>
      </c>
      <c r="E56" s="12">
        <f t="shared" si="9"/>
        <v>0</v>
      </c>
      <c r="F56" s="12">
        <f t="shared" si="9"/>
        <v>0</v>
      </c>
      <c r="G56" s="12">
        <f t="shared" si="9"/>
        <v>0</v>
      </c>
    </row>
    <row r="57" spans="1:7" x14ac:dyDescent="0.2">
      <c r="A57" s="16" t="s">
        <v>63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f t="shared" si="5"/>
        <v>0</v>
      </c>
    </row>
    <row r="58" spans="1:7" x14ac:dyDescent="0.2">
      <c r="A58" s="16" t="s">
        <v>64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f t="shared" si="5"/>
        <v>0</v>
      </c>
    </row>
    <row r="59" spans="1:7" x14ac:dyDescent="0.2">
      <c r="A59" s="16" t="s">
        <v>65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f t="shared" si="5"/>
        <v>0</v>
      </c>
    </row>
    <row r="60" spans="1:7" x14ac:dyDescent="0.2">
      <c r="A60" s="16" t="s">
        <v>66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f t="shared" si="5"/>
        <v>0</v>
      </c>
    </row>
    <row r="61" spans="1:7" x14ac:dyDescent="0.2">
      <c r="A61" s="16" t="s">
        <v>67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f t="shared" si="5"/>
        <v>0</v>
      </c>
    </row>
    <row r="62" spans="1:7" x14ac:dyDescent="0.2">
      <c r="A62" s="16" t="s">
        <v>68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f t="shared" si="5"/>
        <v>0</v>
      </c>
    </row>
    <row r="63" spans="1:7" x14ac:dyDescent="0.2">
      <c r="A63" s="16" t="s">
        <v>69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f t="shared" si="5"/>
        <v>0</v>
      </c>
    </row>
    <row r="64" spans="1:7" x14ac:dyDescent="0.2">
      <c r="A64" s="6" t="s">
        <v>70</v>
      </c>
      <c r="B64" s="12">
        <f>SUM(B65:B67)</f>
        <v>0</v>
      </c>
      <c r="C64" s="12">
        <f t="shared" ref="C64:G64" si="10">SUM(C65:C67)</f>
        <v>0</v>
      </c>
      <c r="D64" s="12">
        <f t="shared" si="10"/>
        <v>0</v>
      </c>
      <c r="E64" s="12">
        <f t="shared" si="10"/>
        <v>0</v>
      </c>
      <c r="F64" s="12">
        <f t="shared" si="10"/>
        <v>0</v>
      </c>
      <c r="G64" s="12">
        <f t="shared" si="10"/>
        <v>0</v>
      </c>
    </row>
    <row r="65" spans="1:7" x14ac:dyDescent="0.2">
      <c r="A65" s="16" t="s">
        <v>10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f t="shared" si="5"/>
        <v>0</v>
      </c>
    </row>
    <row r="66" spans="1:7" x14ac:dyDescent="0.2">
      <c r="A66" s="16" t="s">
        <v>71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f t="shared" si="5"/>
        <v>0</v>
      </c>
    </row>
    <row r="67" spans="1:7" x14ac:dyDescent="0.2">
      <c r="A67" s="16" t="s">
        <v>72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f t="shared" si="5"/>
        <v>0</v>
      </c>
    </row>
    <row r="68" spans="1:7" x14ac:dyDescent="0.2">
      <c r="A68" s="6" t="s">
        <v>73</v>
      </c>
      <c r="B68" s="12">
        <f>SUM(B69:B75)</f>
        <v>0</v>
      </c>
      <c r="C68" s="12">
        <f t="shared" ref="C68:G68" si="11">SUM(C69:C75)</f>
        <v>0</v>
      </c>
      <c r="D68" s="12">
        <f t="shared" si="11"/>
        <v>0</v>
      </c>
      <c r="E68" s="12">
        <f t="shared" si="11"/>
        <v>0</v>
      </c>
      <c r="F68" s="12">
        <f t="shared" si="11"/>
        <v>0</v>
      </c>
      <c r="G68" s="12">
        <f t="shared" si="11"/>
        <v>0</v>
      </c>
    </row>
    <row r="69" spans="1:7" x14ac:dyDescent="0.2">
      <c r="A69" s="16" t="s">
        <v>74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f t="shared" si="5"/>
        <v>0</v>
      </c>
    </row>
    <row r="70" spans="1:7" x14ac:dyDescent="0.2">
      <c r="A70" s="16" t="s">
        <v>75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f t="shared" si="5"/>
        <v>0</v>
      </c>
    </row>
    <row r="71" spans="1:7" x14ac:dyDescent="0.2">
      <c r="A71" s="16" t="s">
        <v>76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f t="shared" si="5"/>
        <v>0</v>
      </c>
    </row>
    <row r="72" spans="1:7" x14ac:dyDescent="0.2">
      <c r="A72" s="16" t="s">
        <v>77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f t="shared" si="5"/>
        <v>0</v>
      </c>
    </row>
    <row r="73" spans="1:7" x14ac:dyDescent="0.2">
      <c r="A73" s="16" t="s">
        <v>78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  <c r="G73" s="11">
        <f t="shared" si="5"/>
        <v>0</v>
      </c>
    </row>
    <row r="74" spans="1:7" x14ac:dyDescent="0.2">
      <c r="A74" s="16" t="s">
        <v>79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  <c r="G74" s="11">
        <f t="shared" si="5"/>
        <v>0</v>
      </c>
    </row>
    <row r="75" spans="1:7" x14ac:dyDescent="0.2">
      <c r="A75" s="17" t="s">
        <v>80</v>
      </c>
      <c r="B75" s="8">
        <v>0</v>
      </c>
      <c r="C75" s="8">
        <v>0</v>
      </c>
      <c r="D75" s="8">
        <v>0</v>
      </c>
      <c r="E75" s="8">
        <v>0</v>
      </c>
      <c r="F75" s="8">
        <v>0</v>
      </c>
      <c r="G75" s="8">
        <f t="shared" si="5"/>
        <v>0</v>
      </c>
    </row>
    <row r="76" spans="1:7" x14ac:dyDescent="0.2">
      <c r="A76" s="18" t="s">
        <v>8</v>
      </c>
      <c r="B76" s="9">
        <f>+B4+B12+B22+B32+B42+B52+B56+B64+B68</f>
        <v>64020193.000000007</v>
      </c>
      <c r="C76" s="9">
        <f t="shared" ref="C76:G76" si="12">+C4+C12+C22+C32+C42+C52+C56+C64+C68</f>
        <v>15166622.530000001</v>
      </c>
      <c r="D76" s="9">
        <f t="shared" si="12"/>
        <v>79186815.530000001</v>
      </c>
      <c r="E76" s="9">
        <f t="shared" si="12"/>
        <v>49111342.589999996</v>
      </c>
      <c r="F76" s="9">
        <f t="shared" si="12"/>
        <v>48919878.119999997</v>
      </c>
      <c r="G76" s="9">
        <f t="shared" si="12"/>
        <v>30075472.940000001</v>
      </c>
    </row>
    <row r="78" spans="1:7" x14ac:dyDescent="0.2">
      <c r="A78" s="10" t="s">
        <v>81</v>
      </c>
    </row>
    <row r="81" s="13" customFormat="1" x14ac:dyDescent="0.2"/>
    <row r="82" s="13" customFormat="1" x14ac:dyDescent="0.2"/>
    <row r="83" s="13" customFormat="1" x14ac:dyDescent="0.2"/>
    <row r="84" s="13" customFormat="1" x14ac:dyDescent="0.2"/>
    <row r="85" s="10" customFormat="1" x14ac:dyDescent="0.2"/>
    <row r="86" s="10" customFormat="1" x14ac:dyDescent="0.2"/>
    <row r="87" s="10" customFormat="1" x14ac:dyDescent="0.2"/>
    <row r="88" s="10" customFormat="1" x14ac:dyDescent="0.2"/>
    <row r="89" s="10" customFormat="1" x14ac:dyDescent="0.2"/>
    <row r="90" s="10" customFormat="1" x14ac:dyDescent="0.2"/>
  </sheetData>
  <sheetProtection formatCells="0" formatColumns="0" formatRows="0" autoFilter="0"/>
  <protectedRanges>
    <protectedRange sqref="A81:G84" name="Rango1"/>
  </protectedRanges>
  <mergeCells count="2">
    <mergeCell ref="G2:G3"/>
    <mergeCell ref="A1:G1"/>
  </mergeCells>
  <printOptions horizontalCentered="1"/>
  <pageMargins left="0.51181102362204722" right="0.31496062992125984" top="0.15748031496062992" bottom="0.15748031496062992" header="0.31496062992125984" footer="0.31496062992125984"/>
  <pageSetup scale="7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0c865bf4-0f22-4e4d-b041-7b0c1657e5a8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6aa8a68a-ab09-4ac8-a697-fdce915bc567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Judy</cp:lastModifiedBy>
  <cp:revision/>
  <cp:lastPrinted>2025-10-28T20:18:44Z</cp:lastPrinted>
  <dcterms:created xsi:type="dcterms:W3CDTF">2014-02-10T03:37:14Z</dcterms:created>
  <dcterms:modified xsi:type="dcterms:W3CDTF">2025-11-03T20:17:51Z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